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7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/Users/delledonne/Downloads/"/>
    </mc:Choice>
  </mc:AlternateContent>
  <xr:revisionPtr revIDLastSave="0" documentId="8_{54AB9C42-BB3B-F44C-8702-F5DD5A7F2FF1}" xr6:coauthVersionLast="47" xr6:coauthVersionMax="47" xr10:uidLastSave="{00000000-0000-0000-0000-000000000000}"/>
  <bookViews>
    <workbookView xWindow="0" yWindow="500" windowWidth="20480" windowHeight="12300" xr2:uid="{00000000-000D-0000-FFFF-FFFF00000000}"/>
  </bookViews>
  <sheets>
    <sheet name="2026 Preseason Order Sheet" sheetId="2" r:id="rId1"/>
    <sheet name="2026 Preseason Pricing" sheetId="3" r:id="rId2"/>
  </sheets>
  <definedNames>
    <definedName name="_xlnm.Print_Area" localSheetId="0">'2026 Preseason Order Sheet'!$A$1:$M$52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27" i="2" l="1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M45" i="2" s="1"/>
  <c r="L46" i="2"/>
  <c r="M46" i="2" s="1"/>
  <c r="L47" i="2"/>
  <c r="M47" i="2" s="1"/>
  <c r="L26" i="2"/>
  <c r="M41" i="2"/>
  <c r="M42" i="2"/>
  <c r="T59" i="2"/>
  <c r="U59" i="2"/>
  <c r="V59" i="2"/>
  <c r="W59" i="2"/>
  <c r="X59" i="2"/>
  <c r="Y59" i="2"/>
  <c r="M44" i="2"/>
  <c r="M43" i="2"/>
  <c r="R59" i="2" l="1"/>
  <c r="S59" i="2"/>
  <c r="M39" i="2"/>
  <c r="M40" i="2"/>
  <c r="B63" i="2" l="1"/>
  <c r="B62" i="2"/>
  <c r="L59" i="2"/>
  <c r="M59" i="2"/>
  <c r="N59" i="2"/>
  <c r="O59" i="2"/>
  <c r="P59" i="2"/>
  <c r="Q59" i="2"/>
  <c r="K59" i="2"/>
  <c r="J59" i="2"/>
  <c r="I59" i="2"/>
  <c r="H59" i="2"/>
  <c r="G59" i="2"/>
  <c r="F59" i="2"/>
  <c r="E59" i="2"/>
  <c r="M30" i="2" l="1"/>
  <c r="M31" i="2"/>
  <c r="M32" i="2"/>
  <c r="M33" i="2"/>
  <c r="M34" i="2"/>
  <c r="M35" i="2"/>
  <c r="M36" i="2"/>
  <c r="M37" i="2"/>
  <c r="M38" i="2"/>
  <c r="M26" i="2"/>
  <c r="M27" i="2"/>
  <c r="M28" i="2"/>
  <c r="M29" i="2"/>
  <c r="M48" i="2" l="1"/>
  <c r="I52" i="2" a="1"/>
  <c r="I52" i="2" s="1"/>
  <c r="H52" i="2" l="1"/>
  <c r="B64" i="2" s="1"/>
  <c r="B65" i="2" s="1"/>
  <c r="M52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<sst xmlns="http://schemas.openxmlformats.org/spreadsheetml/2006/main" count="117" uniqueCount="93">
  <si>
    <t>High N Dry Fishing Products, LLC</t>
  </si>
  <si>
    <t>Unit</t>
  </si>
  <si>
    <t>Order No.</t>
  </si>
  <si>
    <t>Purchase Order No.</t>
  </si>
  <si>
    <t xml:space="preserve">Date: </t>
  </si>
  <si>
    <t xml:space="preserve">Sold to: </t>
  </si>
  <si>
    <t xml:space="preserve">     Ship to:</t>
  </si>
  <si>
    <t>Sales Representative</t>
  </si>
  <si>
    <t>Quantity</t>
  </si>
  <si>
    <t xml:space="preserve">Extended </t>
  </si>
  <si>
    <t>Item Number</t>
  </si>
  <si>
    <t>Description</t>
  </si>
  <si>
    <t>Price</t>
  </si>
  <si>
    <t>Order Placed By:</t>
  </si>
  <si>
    <t>Product</t>
  </si>
  <si>
    <t>Cases</t>
  </si>
  <si>
    <t>Totals</t>
  </si>
  <si>
    <t>Case</t>
  </si>
  <si>
    <t>UPC</t>
  </si>
  <si>
    <t>Retail</t>
  </si>
  <si>
    <t>Contact:</t>
  </si>
  <si>
    <t>Buyer:</t>
  </si>
  <si>
    <t>Liquid Spray Floatant</t>
  </si>
  <si>
    <t>Gel Floatant</t>
  </si>
  <si>
    <t>Liquid Floatant</t>
  </si>
  <si>
    <t>Powdered Floatant &amp; Desiccant</t>
  </si>
  <si>
    <t>Powder Floatant with Applicator Brush</t>
  </si>
  <si>
    <t>1-866-737-9359</t>
  </si>
  <si>
    <t>Paste Floatant</t>
  </si>
  <si>
    <t>Line Dressing</t>
  </si>
  <si>
    <t>14015 Timber Grove Ln</t>
  </si>
  <si>
    <t>Elbert, CO 80106</t>
  </si>
  <si>
    <t>Subtotal</t>
  </si>
  <si>
    <t>MOQ/Units per Case</t>
  </si>
  <si>
    <t>Holder (Gel/FLD) Bagged</t>
  </si>
  <si>
    <t>Holder (Liquid/P&amp;D) Bagged</t>
  </si>
  <si>
    <t>Holder (PwB/Spray) Bagged</t>
  </si>
  <si>
    <t>Holder (Gel/FLD) Cardboard Backer</t>
  </si>
  <si>
    <t>Holder (Liquid/P&amp;D) Cardboard Backer</t>
  </si>
  <si>
    <t>Holder (PwB/Spray) Cardboard Backer</t>
  </si>
  <si>
    <t>Amount Due</t>
  </si>
  <si>
    <t>(less shipping)</t>
  </si>
  <si>
    <t>Minimum Purchase Dollars</t>
  </si>
  <si>
    <t>New Dealer Gross Margin %</t>
  </si>
  <si>
    <t>Invoice generated at time of scheduled delivery/Payment due 30 days from invoice date</t>
  </si>
  <si>
    <t>Can purchase any combination of product</t>
  </si>
  <si>
    <t>Shipping to be added at the time of invoice/delivery</t>
  </si>
  <si>
    <t>Entry level - 2.0% Margin Improvement</t>
  </si>
  <si>
    <t>Mid-level - 5% Margin Improvement</t>
  </si>
  <si>
    <t>Max program - 10% Margin Improvement</t>
  </si>
  <si>
    <t>Ship No.</t>
  </si>
  <si>
    <t>Ship Date</t>
  </si>
  <si>
    <t>Gel</t>
  </si>
  <si>
    <t>Liquid</t>
  </si>
  <si>
    <t>Spray</t>
  </si>
  <si>
    <t>Paste</t>
  </si>
  <si>
    <t xml:space="preserve">Po# </t>
  </si>
  <si>
    <t>Total cases ordered</t>
  </si>
  <si>
    <t>Maximum of three delivery dates allowed</t>
  </si>
  <si>
    <t>Scheduled Shipping Dates:</t>
  </si>
  <si>
    <t>Notes</t>
  </si>
  <si>
    <t>Powdered Floatant and Desiccant</t>
  </si>
  <si>
    <t>Powdered Floatant with Brush</t>
  </si>
  <si>
    <t>Fly Line Dressing</t>
  </si>
  <si>
    <t>Holder (Gel/FLD) Backer</t>
  </si>
  <si>
    <t>Holder (Liquid/P&amp;D) Backer</t>
  </si>
  <si>
    <t>Holder (PwB/Spray) Backer</t>
  </si>
  <si>
    <t>www.highndryfishingproducts.com</t>
  </si>
  <si>
    <t>Discount</t>
  </si>
  <si>
    <t xml:space="preserve">Preseason Sales Program Terms and Conditions </t>
  </si>
  <si>
    <t>Percentage</t>
  </si>
  <si>
    <t>Bags</t>
  </si>
  <si>
    <t>Backers</t>
  </si>
  <si>
    <t>Discount $</t>
  </si>
  <si>
    <t>Total-Discount</t>
  </si>
  <si>
    <t>FREE SHIPPING OFFER</t>
  </si>
  <si>
    <t>Order at least one case (MOQ) of every HND product and get free shipping on all scheduled preseason orders*</t>
  </si>
  <si>
    <t>Only requires one version of each of the three models of Holders (i.e. DO NOT need to purchase both cardboard backers and bagged)</t>
  </si>
  <si>
    <t>Liquid Floatant Drops</t>
  </si>
  <si>
    <t>Floatant Pretreatment</t>
  </si>
  <si>
    <t>Sighter Wax (Neon Pink)</t>
  </si>
  <si>
    <t>Sighter Wax (Neon Orange)</t>
  </si>
  <si>
    <t>Sighter Wax (Neon Yellow)</t>
  </si>
  <si>
    <t>Sighter Wax (Neon Green)</t>
  </si>
  <si>
    <t>Sighter Wax (White)</t>
  </si>
  <si>
    <t>Sighter Wax (Glow)</t>
  </si>
  <si>
    <t>Where Science and Performance Meet</t>
  </si>
  <si>
    <t>Sighter Wax (Glow in the Dark)</t>
  </si>
  <si>
    <t xml:space="preserve">2026 High N Dry Fishing Products </t>
  </si>
  <si>
    <t>Orders must be placed by November 30, 2025 and scheduled for delivery in 2026</t>
  </si>
  <si>
    <t>(Can be scheduled for multiple deliveries in 2026)</t>
  </si>
  <si>
    <t>*Does not include any additional ASAP orders placed in 2026, unless the individual order contains at least one case of each product</t>
  </si>
  <si>
    <t>Leader Wax (Natural)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</si>
</sst>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44" formatCode="_(&quot;$&quot;* #,##0.00_);_(&quot;$&quot;* \(#,##0.00\);_(&quot;$&quot;* &quot;-&quot;??_);_(@_)"/>
    <numFmt numFmtId="164" formatCode="&quot;$&quot;#,##0.00"/>
    <numFmt numFmtId="165" formatCode="mm/dd/yy;@"/>
    <numFmt numFmtId="166" formatCode="0;[Red]0"/>
  </numFmts>
  <fonts count="1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03">
    <xf numFmtId="0" fontId="0" fillId="0" borderId="0" xfId="0"/>
    <xf numFmtId="164" fontId="0" fillId="0" borderId="0" xfId="0" applyNumberFormat="1"/>
    <xf numFmtId="0" fontId="0" fillId="0" borderId="0" xfId="0" quotePrefix="1"/>
    <xf numFmtId="0" fontId="3" fillId="0" borderId="0" xfId="0" applyFont="1"/>
    <xf numFmtId="0" fontId="0" fillId="0" borderId="0" xfId="0" applyAlignment="1">
      <alignment horizontal="center"/>
    </xf>
    <xf numFmtId="0" fontId="4" fillId="0" borderId="0" xfId="0" applyFont="1"/>
    <xf numFmtId="0" fontId="5" fillId="0" borderId="0" xfId="0" applyFont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vertical="center"/>
    </xf>
    <xf numFmtId="0" fontId="0" fillId="0" borderId="9" xfId="0" applyBorder="1"/>
    <xf numFmtId="0" fontId="0" fillId="0" borderId="8" xfId="0" applyBorder="1"/>
    <xf numFmtId="0" fontId="6" fillId="0" borderId="8" xfId="1" applyFont="1" applyBorder="1"/>
    <xf numFmtId="0" fontId="2" fillId="0" borderId="10" xfId="1" applyBorder="1"/>
    <xf numFmtId="0" fontId="0" fillId="0" borderId="11" xfId="0" applyBorder="1"/>
    <xf numFmtId="0" fontId="0" fillId="0" borderId="12" xfId="0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2" fillId="0" borderId="0" xfId="1" applyBorder="1"/>
    <xf numFmtId="0" fontId="1" fillId="2" borderId="11" xfId="0" applyFont="1" applyFill="1" applyBorder="1" applyAlignment="1">
      <alignment horizontal="center"/>
    </xf>
    <xf numFmtId="1" fontId="0" fillId="0" borderId="13" xfId="0" applyNumberFormat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6" fillId="3" borderId="13" xfId="0" applyNumberFormat="1" applyFont="1" applyFill="1" applyBorder="1" applyAlignment="1">
      <alignment horizontal="center"/>
    </xf>
    <xf numFmtId="164" fontId="0" fillId="3" borderId="13" xfId="0" applyNumberForma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8" fillId="0" borderId="0" xfId="0" quotePrefix="1" applyFont="1" applyAlignment="1">
      <alignment horizontal="left"/>
    </xf>
    <xf numFmtId="0" fontId="8" fillId="0" borderId="0" xfId="0" applyFont="1"/>
    <xf numFmtId="0" fontId="9" fillId="0" borderId="0" xfId="0" applyFont="1"/>
    <xf numFmtId="0" fontId="8" fillId="0" borderId="0" xfId="0" applyFont="1" applyAlignment="1">
      <alignment horizontal="left"/>
    </xf>
    <xf numFmtId="7" fontId="8" fillId="0" borderId="0" xfId="0" applyNumberFormat="1" applyFont="1"/>
    <xf numFmtId="44" fontId="8" fillId="0" borderId="0" xfId="2" applyFont="1"/>
    <xf numFmtId="7" fontId="9" fillId="0" borderId="0" xfId="0" applyNumberFormat="1" applyFont="1"/>
    <xf numFmtId="9" fontId="8" fillId="0" borderId="0" xfId="3" applyFont="1"/>
    <xf numFmtId="10" fontId="8" fillId="0" borderId="0" xfId="3" applyNumberFormat="1" applyFont="1"/>
    <xf numFmtId="9" fontId="8" fillId="0" borderId="0" xfId="0" applyNumberFormat="1" applyFont="1"/>
    <xf numFmtId="7" fontId="10" fillId="0" borderId="0" xfId="0" applyNumberFormat="1" applyFont="1"/>
    <xf numFmtId="0" fontId="10" fillId="0" borderId="11" xfId="0" applyFont="1" applyBorder="1"/>
    <xf numFmtId="0" fontId="10" fillId="0" borderId="13" xfId="0" applyFont="1" applyBorder="1" applyAlignment="1">
      <alignment horizontal="center"/>
    </xf>
    <xf numFmtId="0" fontId="10" fillId="0" borderId="13" xfId="0" applyFont="1" applyBorder="1"/>
    <xf numFmtId="0" fontId="10" fillId="0" borderId="2" xfId="0" applyFont="1" applyBorder="1" applyAlignment="1">
      <alignment vertical="center"/>
    </xf>
    <xf numFmtId="165" fontId="10" fillId="0" borderId="13" xfId="0" applyNumberFormat="1" applyFont="1" applyBorder="1"/>
    <xf numFmtId="166" fontId="10" fillId="0" borderId="13" xfId="0" applyNumberFormat="1" applyFont="1" applyBorder="1"/>
    <xf numFmtId="0" fontId="10" fillId="0" borderId="13" xfId="0" applyFont="1" applyBorder="1" applyAlignment="1">
      <alignment vertical="center"/>
    </xf>
    <xf numFmtId="0" fontId="10" fillId="0" borderId="13" xfId="0" applyFont="1" applyBorder="1" applyAlignment="1">
      <alignment horizontal="left"/>
    </xf>
    <xf numFmtId="0" fontId="10" fillId="4" borderId="0" xfId="0" applyFont="1" applyFill="1"/>
    <xf numFmtId="0" fontId="0" fillId="4" borderId="0" xfId="0" applyFill="1"/>
    <xf numFmtId="0" fontId="2" fillId="0" borderId="0" xfId="1"/>
    <xf numFmtId="9" fontId="0" fillId="0" borderId="2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164" fontId="10" fillId="0" borderId="2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center"/>
    </xf>
    <xf numFmtId="44" fontId="0" fillId="0" borderId="0" xfId="2" applyFont="1" applyProtection="1"/>
    <xf numFmtId="44" fontId="0" fillId="0" borderId="0" xfId="0" applyNumberFormat="1"/>
    <xf numFmtId="1" fontId="0" fillId="0" borderId="0" xfId="0" applyNumberFormat="1" applyAlignment="1">
      <alignment horizontal="center"/>
    </xf>
    <xf numFmtId="0" fontId="0" fillId="0" borderId="0" xfId="0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1" fontId="10" fillId="0" borderId="13" xfId="0" applyNumberFormat="1" applyFont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14" fontId="0" fillId="0" borderId="0" xfId="0" applyNumberFormat="1" applyAlignment="1">
      <alignment horizontal="center"/>
    </xf>
    <xf numFmtId="14" fontId="0" fillId="0" borderId="3" xfId="0" applyNumberFormat="1" applyBorder="1" applyAlignment="1">
      <alignment horizontal="center"/>
    </xf>
    <xf numFmtId="14" fontId="0" fillId="0" borderId="4" xfId="0" applyNumberFormat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2" borderId="2" xfId="0" applyFont="1" applyFill="1" applyBorder="1" applyAlignment="1">
      <alignment horizontal="center"/>
    </xf>
  </cellXfs>
  <cellStyles count="4">
    <cellStyle name="Currency" xfId="2" builtinId="4"/>
    <cellStyle name="Hyperlink" xfId="1" builtinId="8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2</xdr:col>
      <xdr:colOff>228600</xdr:colOff>
      <xdr:row>5</xdr:row>
      <xdr:rowOff>174392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D6F31C8-0404-79B6-4B6D-A626BBF2CA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0"/>
          <a:ext cx="2000250" cy="12697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highndryfishingproducts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Y65"/>
  <sheetViews>
    <sheetView tabSelected="1" workbookViewId="0">
      <selection activeCell="L32" sqref="L32"/>
    </sheetView>
  </sheetViews>
  <sheetFormatPr baseColWidth="10" defaultColWidth="8.6640625" defaultRowHeight="15" x14ac:dyDescent="0.2"/>
  <cols>
    <col min="1" max="1" width="8.33203125" customWidth="1"/>
    <col min="2" max="2" width="18.83203125" customWidth="1"/>
    <col min="3" max="3" width="8.83203125" customWidth="1"/>
    <col min="4" max="4" width="11.1640625" customWidth="1"/>
    <col min="5" max="5" width="15.1640625" customWidth="1"/>
    <col min="6" max="6" width="10.83203125" customWidth="1"/>
    <col min="7" max="7" width="12.5" customWidth="1"/>
    <col min="8" max="8" width="12.83203125" customWidth="1"/>
    <col min="9" max="9" width="10.33203125" customWidth="1"/>
    <col min="10" max="10" width="8.5" customWidth="1"/>
    <col min="11" max="11" width="9.5" customWidth="1"/>
    <col min="12" max="12" width="10.5" customWidth="1"/>
    <col min="13" max="13" width="14" customWidth="1"/>
    <col min="14" max="14" width="11.83203125" customWidth="1"/>
    <col min="15" max="15" width="10.83203125" customWidth="1"/>
    <col min="16" max="16" width="13" customWidth="1"/>
    <col min="17" max="17" width="12.5" customWidth="1"/>
    <col min="18" max="18" width="11.5" customWidth="1"/>
    <col min="19" max="19" width="13.5" customWidth="1"/>
    <col min="20" max="20" width="12.5" customWidth="1"/>
    <col min="21" max="21" width="14.5" customWidth="1"/>
    <col min="22" max="22" width="14.33203125" customWidth="1"/>
    <col min="23" max="23" width="13.5" customWidth="1"/>
    <col min="24" max="24" width="11.5" customWidth="1"/>
    <col min="25" max="25" width="12.83203125" customWidth="1"/>
  </cols>
  <sheetData>
    <row r="2" spans="1:13" ht="19" x14ac:dyDescent="0.25">
      <c r="D2" s="3" t="s">
        <v>27</v>
      </c>
      <c r="E2" s="3"/>
      <c r="H2" s="3" t="s">
        <v>2</v>
      </c>
      <c r="J2" s="83"/>
      <c r="K2" s="87"/>
      <c r="L2" s="87"/>
      <c r="M2" s="84"/>
    </row>
    <row r="3" spans="1:13" ht="19" x14ac:dyDescent="0.25">
      <c r="D3" s="3"/>
      <c r="E3" s="3"/>
      <c r="H3" s="3"/>
      <c r="J3" s="4"/>
      <c r="K3" s="4"/>
      <c r="L3" s="4"/>
      <c r="M3" s="4"/>
    </row>
    <row r="4" spans="1:13" ht="19" x14ac:dyDescent="0.25">
      <c r="D4" s="69" t="s">
        <v>67</v>
      </c>
      <c r="H4" s="3" t="s">
        <v>3</v>
      </c>
      <c r="J4" s="83"/>
      <c r="K4" s="87"/>
      <c r="L4" s="87"/>
      <c r="M4" s="84"/>
    </row>
    <row r="6" spans="1:13" ht="19" x14ac:dyDescent="0.25">
      <c r="H6" s="3" t="s">
        <v>20</v>
      </c>
      <c r="J6" s="83"/>
      <c r="K6" s="87"/>
      <c r="L6" s="87"/>
      <c r="M6" s="84"/>
    </row>
    <row r="7" spans="1:13" ht="26" x14ac:dyDescent="0.3">
      <c r="A7" s="5" t="s">
        <v>0</v>
      </c>
      <c r="H7" s="3"/>
      <c r="J7" s="21"/>
      <c r="K7" s="21"/>
      <c r="L7" s="21"/>
      <c r="M7" s="21"/>
    </row>
    <row r="8" spans="1:13" ht="19" x14ac:dyDescent="0.25">
      <c r="A8" s="3" t="s">
        <v>30</v>
      </c>
      <c r="H8" s="3" t="s">
        <v>21</v>
      </c>
      <c r="J8" s="83"/>
      <c r="K8" s="87"/>
      <c r="L8" s="87"/>
      <c r="M8" s="84"/>
    </row>
    <row r="9" spans="1:13" ht="19" x14ac:dyDescent="0.25">
      <c r="A9" s="3" t="s">
        <v>31</v>
      </c>
      <c r="J9" s="88"/>
      <c r="K9" s="88"/>
      <c r="L9" s="88"/>
      <c r="M9" s="88"/>
    </row>
    <row r="10" spans="1:13" ht="19" x14ac:dyDescent="0.25">
      <c r="H10" s="3" t="s">
        <v>4</v>
      </c>
      <c r="J10" s="83"/>
      <c r="K10" s="87"/>
      <c r="L10" s="87"/>
      <c r="M10" s="84"/>
    </row>
    <row r="12" spans="1:13" x14ac:dyDescent="0.2">
      <c r="A12" s="6" t="s">
        <v>86</v>
      </c>
    </row>
    <row r="14" spans="1:13" x14ac:dyDescent="0.2">
      <c r="A14" s="2" t="s">
        <v>5</v>
      </c>
      <c r="B14" s="7"/>
      <c r="C14" s="8"/>
      <c r="D14" s="8"/>
      <c r="E14" s="8"/>
      <c r="F14" s="9"/>
      <c r="G14" s="2" t="s">
        <v>6</v>
      </c>
      <c r="H14" s="7"/>
      <c r="I14" s="8"/>
      <c r="J14" s="8"/>
      <c r="K14" s="8"/>
      <c r="L14" s="8"/>
      <c r="M14" s="9"/>
    </row>
    <row r="15" spans="1:13" x14ac:dyDescent="0.2">
      <c r="B15" s="10"/>
      <c r="F15" s="11"/>
      <c r="H15" s="10"/>
      <c r="M15" s="11"/>
    </row>
    <row r="16" spans="1:13" x14ac:dyDescent="0.2">
      <c r="B16" s="10"/>
      <c r="F16" s="11"/>
      <c r="H16" s="10"/>
      <c r="M16" s="11"/>
    </row>
    <row r="17" spans="1:13" x14ac:dyDescent="0.2">
      <c r="B17" s="12"/>
      <c r="F17" s="11"/>
      <c r="H17" s="12"/>
      <c r="M17" s="11"/>
    </row>
    <row r="18" spans="1:13" x14ac:dyDescent="0.2">
      <c r="B18" s="13"/>
      <c r="F18" s="11"/>
      <c r="H18" s="13"/>
      <c r="M18" s="11"/>
    </row>
    <row r="19" spans="1:13" x14ac:dyDescent="0.2">
      <c r="B19" s="14"/>
      <c r="C19" s="15"/>
      <c r="D19" s="15"/>
      <c r="E19" s="15"/>
      <c r="F19" s="16"/>
      <c r="H19" s="14"/>
      <c r="I19" s="15"/>
      <c r="J19" s="15"/>
      <c r="K19" s="15"/>
      <c r="L19" s="15"/>
      <c r="M19" s="16"/>
    </row>
    <row r="20" spans="1:13" x14ac:dyDescent="0.2">
      <c r="H20" s="32"/>
    </row>
    <row r="22" spans="1:13" s="4" customFormat="1" x14ac:dyDescent="0.2">
      <c r="A22" s="85"/>
      <c r="B22" s="86"/>
      <c r="C22" s="92" t="s">
        <v>7</v>
      </c>
      <c r="D22" s="92"/>
      <c r="E22" s="24"/>
      <c r="F22" s="93"/>
      <c r="G22" s="94"/>
      <c r="H22" s="85"/>
      <c r="I22" s="86"/>
      <c r="J22" s="85" t="s">
        <v>60</v>
      </c>
      <c r="K22" s="91"/>
      <c r="L22" s="91"/>
      <c r="M22" s="86"/>
    </row>
    <row r="23" spans="1:13" s="4" customFormat="1" x14ac:dyDescent="0.2">
      <c r="A23" s="83"/>
      <c r="B23" s="84"/>
      <c r="C23" s="83"/>
      <c r="D23" s="84"/>
      <c r="E23" s="21"/>
      <c r="F23" s="83"/>
      <c r="G23" s="84"/>
      <c r="H23" s="89"/>
      <c r="I23" s="90"/>
      <c r="J23" s="21"/>
      <c r="K23" s="21"/>
      <c r="L23" s="21"/>
      <c r="M23" s="22"/>
    </row>
    <row r="24" spans="1:13" s="4" customFormat="1" x14ac:dyDescent="0.2">
      <c r="A24" s="85" t="s">
        <v>8</v>
      </c>
      <c r="B24" s="86"/>
      <c r="C24" s="35"/>
      <c r="D24" s="36"/>
      <c r="E24" s="36"/>
      <c r="F24" s="35"/>
      <c r="G24" s="36"/>
      <c r="H24" s="36"/>
      <c r="I24" s="37"/>
      <c r="J24" s="17" t="s">
        <v>1</v>
      </c>
      <c r="K24" s="17" t="s">
        <v>19</v>
      </c>
      <c r="L24" s="17" t="s">
        <v>17</v>
      </c>
      <c r="M24" s="17" t="s">
        <v>9</v>
      </c>
    </row>
    <row r="25" spans="1:13" s="4" customFormat="1" ht="16" thickBot="1" x14ac:dyDescent="0.25">
      <c r="A25" s="17" t="s">
        <v>15</v>
      </c>
      <c r="B25" s="23" t="s">
        <v>33</v>
      </c>
      <c r="C25" s="102" t="s">
        <v>10</v>
      </c>
      <c r="D25" s="93"/>
      <c r="E25" s="25" t="s">
        <v>18</v>
      </c>
      <c r="F25" s="24" t="s">
        <v>11</v>
      </c>
      <c r="G25" s="33"/>
      <c r="H25" s="33"/>
      <c r="I25" s="25"/>
      <c r="J25" s="26" t="s">
        <v>12</v>
      </c>
      <c r="K25" s="26" t="s">
        <v>12</v>
      </c>
      <c r="L25" s="26" t="s">
        <v>12</v>
      </c>
      <c r="M25" s="26" t="s">
        <v>12</v>
      </c>
    </row>
    <row r="26" spans="1:13" s="4" customFormat="1" ht="16" thickBot="1" x14ac:dyDescent="0.25">
      <c r="A26" s="27">
        <v>0</v>
      </c>
      <c r="B26" s="22">
        <v>20</v>
      </c>
      <c r="C26" s="20">
        <v>1001</v>
      </c>
      <c r="D26" s="20"/>
      <c r="E26" s="34">
        <v>728028355260</v>
      </c>
      <c r="F26" s="83" t="s">
        <v>23</v>
      </c>
      <c r="G26" s="87"/>
      <c r="H26" s="87"/>
      <c r="I26" s="38"/>
      <c r="J26" s="38">
        <v>5.75</v>
      </c>
      <c r="K26" s="38">
        <v>11.5</v>
      </c>
      <c r="L26" s="38">
        <f>SUM(B26*J26)</f>
        <v>115</v>
      </c>
      <c r="M26" s="39">
        <f>A26*L26</f>
        <v>0</v>
      </c>
    </row>
    <row r="27" spans="1:13" s="4" customFormat="1" ht="16" thickBot="1" x14ac:dyDescent="0.25">
      <c r="A27" s="27">
        <v>0</v>
      </c>
      <c r="B27" s="22">
        <v>10</v>
      </c>
      <c r="C27" s="20">
        <v>1002</v>
      </c>
      <c r="D27" s="20"/>
      <c r="E27" s="34">
        <v>728028355253</v>
      </c>
      <c r="F27" s="83" t="s">
        <v>24</v>
      </c>
      <c r="G27" s="87"/>
      <c r="H27" s="87"/>
      <c r="I27" s="38"/>
      <c r="J27" s="38">
        <v>7</v>
      </c>
      <c r="K27" s="38">
        <v>13.99</v>
      </c>
      <c r="L27" s="38">
        <f t="shared" ref="L27:L47" si="0">SUM(B27*J27)</f>
        <v>70</v>
      </c>
      <c r="M27" s="39">
        <f t="shared" ref="M27:M44" si="1">A27*L27</f>
        <v>0</v>
      </c>
    </row>
    <row r="28" spans="1:13" s="4" customFormat="1" ht="16" thickBot="1" x14ac:dyDescent="0.25">
      <c r="A28" s="27">
        <v>0</v>
      </c>
      <c r="B28" s="22">
        <v>10</v>
      </c>
      <c r="C28" s="20">
        <v>1003</v>
      </c>
      <c r="D28" s="20"/>
      <c r="E28" s="34">
        <v>728028378825</v>
      </c>
      <c r="F28" s="83" t="s">
        <v>25</v>
      </c>
      <c r="G28" s="87"/>
      <c r="H28" s="87"/>
      <c r="I28" s="38"/>
      <c r="J28" s="38">
        <v>6</v>
      </c>
      <c r="K28" s="38">
        <v>11.99</v>
      </c>
      <c r="L28" s="38">
        <f t="shared" si="0"/>
        <v>60</v>
      </c>
      <c r="M28" s="39">
        <f t="shared" si="1"/>
        <v>0</v>
      </c>
    </row>
    <row r="29" spans="1:13" s="4" customFormat="1" x14ac:dyDescent="0.2">
      <c r="A29" s="44">
        <v>0</v>
      </c>
      <c r="B29" s="41">
        <v>20</v>
      </c>
      <c r="C29" s="42">
        <v>1004</v>
      </c>
      <c r="D29" s="42"/>
      <c r="E29" s="43">
        <v>728028421378</v>
      </c>
      <c r="F29" s="100" t="s">
        <v>26</v>
      </c>
      <c r="G29" s="101"/>
      <c r="H29" s="101"/>
      <c r="I29" s="38"/>
      <c r="J29" s="38">
        <v>4.5</v>
      </c>
      <c r="K29" s="18">
        <v>8.99</v>
      </c>
      <c r="L29" s="38">
        <f t="shared" si="0"/>
        <v>90</v>
      </c>
      <c r="M29" s="39">
        <f t="shared" si="1"/>
        <v>0</v>
      </c>
    </row>
    <row r="30" spans="1:13" s="4" customFormat="1" x14ac:dyDescent="0.2">
      <c r="A30" s="46">
        <v>0</v>
      </c>
      <c r="B30" s="41">
        <v>15</v>
      </c>
      <c r="C30" s="42">
        <v>1005</v>
      </c>
      <c r="D30" s="42"/>
      <c r="E30" s="43">
        <v>728028454277</v>
      </c>
      <c r="F30" s="100" t="s">
        <v>22</v>
      </c>
      <c r="G30" s="101"/>
      <c r="H30" s="101"/>
      <c r="I30" s="38"/>
      <c r="J30" s="38">
        <v>6</v>
      </c>
      <c r="K30" s="18">
        <v>11.99</v>
      </c>
      <c r="L30" s="38">
        <f t="shared" si="0"/>
        <v>90</v>
      </c>
      <c r="M30" s="39">
        <f t="shared" si="1"/>
        <v>0</v>
      </c>
    </row>
    <row r="31" spans="1:13" s="4" customFormat="1" x14ac:dyDescent="0.2">
      <c r="A31" s="45">
        <v>0</v>
      </c>
      <c r="B31" s="22">
        <v>20</v>
      </c>
      <c r="C31" s="20">
        <v>1006</v>
      </c>
      <c r="D31" s="20"/>
      <c r="E31" s="34">
        <v>728028503005</v>
      </c>
      <c r="F31" s="82" t="s">
        <v>29</v>
      </c>
      <c r="G31" s="82"/>
      <c r="H31" s="83"/>
      <c r="I31" s="38"/>
      <c r="J31" s="38">
        <v>5.75</v>
      </c>
      <c r="K31" s="38">
        <v>11.5</v>
      </c>
      <c r="L31" s="38">
        <f t="shared" si="0"/>
        <v>115</v>
      </c>
      <c r="M31" s="39">
        <f t="shared" si="1"/>
        <v>0</v>
      </c>
    </row>
    <row r="32" spans="1:13" s="4" customFormat="1" x14ac:dyDescent="0.2">
      <c r="A32" s="46">
        <v>0</v>
      </c>
      <c r="B32" s="41">
        <v>20</v>
      </c>
      <c r="C32" s="42">
        <v>1007</v>
      </c>
      <c r="D32" s="42"/>
      <c r="E32" s="43">
        <v>728028502992</v>
      </c>
      <c r="F32" s="95" t="s">
        <v>28</v>
      </c>
      <c r="G32" s="95"/>
      <c r="H32" s="100"/>
      <c r="I32" s="18"/>
      <c r="J32" s="18">
        <v>6</v>
      </c>
      <c r="K32" s="18">
        <v>11.99</v>
      </c>
      <c r="L32" s="38">
        <f t="shared" si="0"/>
        <v>120</v>
      </c>
      <c r="M32" s="39">
        <f t="shared" si="1"/>
        <v>0</v>
      </c>
    </row>
    <row r="33" spans="1:13" s="4" customFormat="1" x14ac:dyDescent="0.2">
      <c r="A33" s="47">
        <v>0</v>
      </c>
      <c r="B33" s="20">
        <v>5</v>
      </c>
      <c r="C33" s="20">
        <v>1008</v>
      </c>
      <c r="D33" s="20"/>
      <c r="E33" s="34">
        <v>850060987038</v>
      </c>
      <c r="F33" s="82" t="s">
        <v>34</v>
      </c>
      <c r="G33" s="82"/>
      <c r="H33" s="82"/>
      <c r="I33" s="20"/>
      <c r="J33" s="38">
        <v>6</v>
      </c>
      <c r="K33" s="38">
        <v>11.99</v>
      </c>
      <c r="L33" s="38">
        <f t="shared" si="0"/>
        <v>30</v>
      </c>
      <c r="M33" s="39">
        <f t="shared" si="1"/>
        <v>0</v>
      </c>
    </row>
    <row r="34" spans="1:13" s="4" customFormat="1" x14ac:dyDescent="0.2">
      <c r="A34" s="47">
        <v>0</v>
      </c>
      <c r="B34" s="20">
        <v>5</v>
      </c>
      <c r="C34" s="20">
        <v>1009</v>
      </c>
      <c r="D34" s="20"/>
      <c r="E34" s="34">
        <v>850060987045</v>
      </c>
      <c r="F34" s="82" t="s">
        <v>35</v>
      </c>
      <c r="G34" s="82"/>
      <c r="H34" s="82"/>
      <c r="I34" s="38"/>
      <c r="J34" s="38">
        <v>7</v>
      </c>
      <c r="K34" s="38">
        <v>13.99</v>
      </c>
      <c r="L34" s="38">
        <f t="shared" si="0"/>
        <v>35</v>
      </c>
      <c r="M34" s="39">
        <f t="shared" si="1"/>
        <v>0</v>
      </c>
    </row>
    <row r="35" spans="1:13" s="4" customFormat="1" x14ac:dyDescent="0.2">
      <c r="A35" s="47">
        <v>0</v>
      </c>
      <c r="B35" s="20">
        <v>5</v>
      </c>
      <c r="C35" s="20">
        <v>1010</v>
      </c>
      <c r="D35" s="20"/>
      <c r="E35" s="34">
        <v>850060987052</v>
      </c>
      <c r="F35" s="82" t="s">
        <v>36</v>
      </c>
      <c r="G35" s="82"/>
      <c r="H35" s="82"/>
      <c r="I35" s="38"/>
      <c r="J35" s="38">
        <v>7</v>
      </c>
      <c r="K35" s="38">
        <v>13.99</v>
      </c>
      <c r="L35" s="38">
        <f t="shared" si="0"/>
        <v>35</v>
      </c>
      <c r="M35" s="39">
        <f t="shared" si="1"/>
        <v>0</v>
      </c>
    </row>
    <row r="36" spans="1:13" s="4" customFormat="1" x14ac:dyDescent="0.2">
      <c r="A36" s="47">
        <v>0</v>
      </c>
      <c r="B36" s="20">
        <v>5</v>
      </c>
      <c r="C36" s="20">
        <v>1011</v>
      </c>
      <c r="D36" s="20"/>
      <c r="E36" s="34">
        <v>850060987038</v>
      </c>
      <c r="F36" s="82" t="s">
        <v>37</v>
      </c>
      <c r="G36" s="82"/>
      <c r="H36" s="82"/>
      <c r="I36" s="38"/>
      <c r="J36" s="38">
        <v>6</v>
      </c>
      <c r="K36" s="38">
        <v>11.99</v>
      </c>
      <c r="L36" s="38">
        <f t="shared" si="0"/>
        <v>30</v>
      </c>
      <c r="M36" s="39">
        <f t="shared" si="1"/>
        <v>0</v>
      </c>
    </row>
    <row r="37" spans="1:13" s="4" customFormat="1" x14ac:dyDescent="0.2">
      <c r="A37" s="47">
        <v>0</v>
      </c>
      <c r="B37" s="20">
        <v>5</v>
      </c>
      <c r="C37" s="20">
        <v>1012</v>
      </c>
      <c r="D37" s="20"/>
      <c r="E37" s="34">
        <v>850060987045</v>
      </c>
      <c r="F37" s="82" t="s">
        <v>38</v>
      </c>
      <c r="G37" s="82"/>
      <c r="H37" s="82"/>
      <c r="I37" s="38"/>
      <c r="J37" s="38">
        <v>7</v>
      </c>
      <c r="K37" s="38">
        <v>13.99</v>
      </c>
      <c r="L37" s="38">
        <f t="shared" si="0"/>
        <v>35</v>
      </c>
      <c r="M37" s="39">
        <f t="shared" si="1"/>
        <v>0</v>
      </c>
    </row>
    <row r="38" spans="1:13" s="4" customFormat="1" x14ac:dyDescent="0.2">
      <c r="A38" s="47">
        <v>0</v>
      </c>
      <c r="B38" s="20">
        <v>5</v>
      </c>
      <c r="C38" s="20">
        <v>1013</v>
      </c>
      <c r="D38" s="20"/>
      <c r="E38" s="34">
        <v>850060987052</v>
      </c>
      <c r="F38" s="82" t="s">
        <v>39</v>
      </c>
      <c r="G38" s="82"/>
      <c r="H38" s="82"/>
      <c r="I38" s="38"/>
      <c r="J38" s="38">
        <v>7</v>
      </c>
      <c r="K38" s="38">
        <v>13.99</v>
      </c>
      <c r="L38" s="38">
        <f t="shared" si="0"/>
        <v>35</v>
      </c>
      <c r="M38" s="39">
        <f t="shared" si="1"/>
        <v>0</v>
      </c>
    </row>
    <row r="39" spans="1:13" s="4" customFormat="1" x14ac:dyDescent="0.2">
      <c r="A39" s="47">
        <v>0</v>
      </c>
      <c r="B39" s="42">
        <v>20</v>
      </c>
      <c r="C39" s="4">
        <v>1014</v>
      </c>
      <c r="D39" s="42"/>
      <c r="E39" s="76">
        <v>850060987076</v>
      </c>
      <c r="F39" s="95" t="s">
        <v>78</v>
      </c>
      <c r="G39" s="95"/>
      <c r="H39" s="95"/>
      <c r="I39" s="18"/>
      <c r="J39" s="38">
        <v>3.5</v>
      </c>
      <c r="K39" s="38">
        <v>6.99</v>
      </c>
      <c r="L39" s="38">
        <f t="shared" si="0"/>
        <v>70</v>
      </c>
      <c r="M39" s="39">
        <f t="shared" si="1"/>
        <v>0</v>
      </c>
    </row>
    <row r="40" spans="1:13" s="4" customFormat="1" x14ac:dyDescent="0.2">
      <c r="A40" s="47">
        <v>0</v>
      </c>
      <c r="B40" s="20">
        <v>10</v>
      </c>
      <c r="C40" s="20">
        <v>1015</v>
      </c>
      <c r="D40" s="20"/>
      <c r="E40" s="34">
        <v>850060987069</v>
      </c>
      <c r="F40" s="82" t="s">
        <v>79</v>
      </c>
      <c r="G40" s="82"/>
      <c r="H40" s="82"/>
      <c r="I40" s="20"/>
      <c r="J40" s="38">
        <v>7.5</v>
      </c>
      <c r="K40" s="38">
        <v>14.99</v>
      </c>
      <c r="L40" s="38">
        <f t="shared" si="0"/>
        <v>75</v>
      </c>
      <c r="M40" s="39">
        <f t="shared" si="1"/>
        <v>0</v>
      </c>
    </row>
    <row r="41" spans="1:13" s="4" customFormat="1" x14ac:dyDescent="0.2">
      <c r="A41" s="47">
        <v>0</v>
      </c>
      <c r="B41" s="22">
        <v>10</v>
      </c>
      <c r="C41" s="20">
        <v>1016</v>
      </c>
      <c r="D41" s="20"/>
      <c r="E41" s="34">
        <v>850060987083</v>
      </c>
      <c r="F41" s="82" t="s">
        <v>80</v>
      </c>
      <c r="G41" s="82"/>
      <c r="H41" s="82"/>
      <c r="I41" s="20"/>
      <c r="J41" s="38">
        <v>4</v>
      </c>
      <c r="K41" s="38">
        <v>7.99</v>
      </c>
      <c r="L41" s="38">
        <f t="shared" si="0"/>
        <v>40</v>
      </c>
      <c r="M41" s="39">
        <f t="shared" si="1"/>
        <v>0</v>
      </c>
    </row>
    <row r="42" spans="1:13" s="4" customFormat="1" x14ac:dyDescent="0.2">
      <c r="A42" s="47">
        <v>0</v>
      </c>
      <c r="B42" s="22">
        <v>10</v>
      </c>
      <c r="C42" s="20">
        <v>1017</v>
      </c>
      <c r="D42" s="20"/>
      <c r="E42" s="34">
        <v>850060987090</v>
      </c>
      <c r="F42" s="82" t="s">
        <v>81</v>
      </c>
      <c r="G42" s="82"/>
      <c r="H42" s="82"/>
      <c r="I42" s="38"/>
      <c r="J42" s="38">
        <v>4</v>
      </c>
      <c r="K42" s="38">
        <v>7.99</v>
      </c>
      <c r="L42" s="38">
        <f t="shared" si="0"/>
        <v>40</v>
      </c>
      <c r="M42" s="39">
        <f t="shared" si="1"/>
        <v>0</v>
      </c>
    </row>
    <row r="43" spans="1:13" s="4" customFormat="1" x14ac:dyDescent="0.2">
      <c r="A43" s="47">
        <v>0</v>
      </c>
      <c r="B43" s="22">
        <v>10</v>
      </c>
      <c r="C43" s="20">
        <v>1018</v>
      </c>
      <c r="D43" s="20"/>
      <c r="E43" s="34">
        <v>850060987106</v>
      </c>
      <c r="F43" s="82" t="s">
        <v>82</v>
      </c>
      <c r="G43" s="82"/>
      <c r="H43" s="82"/>
      <c r="I43" s="38"/>
      <c r="J43" s="38">
        <v>4</v>
      </c>
      <c r="K43" s="38">
        <v>7.99</v>
      </c>
      <c r="L43" s="38">
        <f t="shared" si="0"/>
        <v>40</v>
      </c>
      <c r="M43" s="39">
        <f t="shared" si="1"/>
        <v>0</v>
      </c>
    </row>
    <row r="44" spans="1:13" s="4" customFormat="1" x14ac:dyDescent="0.2">
      <c r="A44" s="47">
        <v>0</v>
      </c>
      <c r="B44" s="22">
        <v>10</v>
      </c>
      <c r="C44" s="20">
        <v>1019</v>
      </c>
      <c r="D44" s="20"/>
      <c r="E44" s="34">
        <v>850060987113</v>
      </c>
      <c r="F44" s="82" t="s">
        <v>83</v>
      </c>
      <c r="G44" s="82"/>
      <c r="H44" s="82"/>
      <c r="I44" s="38"/>
      <c r="J44" s="38">
        <v>4</v>
      </c>
      <c r="K44" s="38">
        <v>7.99</v>
      </c>
      <c r="L44" s="38">
        <f t="shared" si="0"/>
        <v>40</v>
      </c>
      <c r="M44" s="39">
        <f t="shared" si="1"/>
        <v>0</v>
      </c>
    </row>
    <row r="45" spans="1:13" s="4" customFormat="1" x14ac:dyDescent="0.2">
      <c r="A45" s="47">
        <v>0</v>
      </c>
      <c r="B45" s="20">
        <v>10</v>
      </c>
      <c r="C45" s="20">
        <v>1020</v>
      </c>
      <c r="D45" s="20"/>
      <c r="E45" s="34">
        <v>850060987120</v>
      </c>
      <c r="F45" s="82" t="s">
        <v>87</v>
      </c>
      <c r="G45" s="82"/>
      <c r="H45" s="82"/>
      <c r="I45" s="20"/>
      <c r="J45" s="38">
        <v>7</v>
      </c>
      <c r="K45" s="38">
        <v>13.99</v>
      </c>
      <c r="L45" s="38">
        <f t="shared" si="0"/>
        <v>70</v>
      </c>
      <c r="M45" s="39">
        <f>A45*L45</f>
        <v>0</v>
      </c>
    </row>
    <row r="46" spans="1:13" s="4" customFormat="1" x14ac:dyDescent="0.2">
      <c r="A46" s="47">
        <v>0</v>
      </c>
      <c r="B46" s="20">
        <v>10</v>
      </c>
      <c r="C46" s="20">
        <v>1021</v>
      </c>
      <c r="D46" s="20"/>
      <c r="E46" s="34">
        <v>850060987137</v>
      </c>
      <c r="F46" s="82" t="s">
        <v>84</v>
      </c>
      <c r="G46" s="82"/>
      <c r="H46" s="82"/>
      <c r="I46" s="20"/>
      <c r="J46" s="38">
        <v>4</v>
      </c>
      <c r="K46" s="38">
        <v>7.99</v>
      </c>
      <c r="L46" s="38">
        <f t="shared" si="0"/>
        <v>40</v>
      </c>
      <c r="M46" s="39">
        <f>A46*L46</f>
        <v>0</v>
      </c>
    </row>
    <row r="47" spans="1:13" s="4" customFormat="1" x14ac:dyDescent="0.2">
      <c r="A47" s="47">
        <v>0</v>
      </c>
      <c r="B47" s="20">
        <v>10</v>
      </c>
      <c r="C47" s="20">
        <v>1022</v>
      </c>
      <c r="D47" s="20"/>
      <c r="E47" s="34">
        <v>850060987144</v>
      </c>
      <c r="F47" s="82" t="s">
        <v>92</v>
      </c>
      <c r="G47" s="82"/>
      <c r="H47" s="82"/>
      <c r="I47" s="20"/>
      <c r="J47" s="38">
        <v>4</v>
      </c>
      <c r="K47" s="38">
        <v>7.99</v>
      </c>
      <c r="L47" s="38">
        <f t="shared" si="0"/>
        <v>40</v>
      </c>
      <c r="M47" s="39">
        <f>A47*L47</f>
        <v>0</v>
      </c>
    </row>
    <row r="48" spans="1:13" x14ac:dyDescent="0.2">
      <c r="A48" s="47"/>
      <c r="B48" s="20"/>
      <c r="C48" s="20"/>
      <c r="D48" s="20"/>
      <c r="E48" s="34"/>
      <c r="F48" s="20"/>
      <c r="G48" s="20"/>
      <c r="H48" s="20"/>
      <c r="I48" s="38"/>
      <c r="J48" s="38"/>
      <c r="K48" s="38"/>
      <c r="L48" s="71" t="s">
        <v>32</v>
      </c>
      <c r="M48" s="40">
        <f>SUM(M26:M47)</f>
        <v>0</v>
      </c>
    </row>
    <row r="49" spans="1:25" ht="16" x14ac:dyDescent="0.2">
      <c r="A49" s="96"/>
      <c r="B49" s="97"/>
      <c r="C49" s="28"/>
      <c r="D49" s="28"/>
      <c r="E49" s="28"/>
      <c r="F49" s="28"/>
      <c r="G49" s="28"/>
      <c r="H49" s="73" t="s">
        <v>14</v>
      </c>
      <c r="I49" s="73" t="s">
        <v>68</v>
      </c>
      <c r="J49" s="73"/>
      <c r="K49" s="73"/>
      <c r="L49" s="18"/>
      <c r="M49" s="18" t="s">
        <v>40</v>
      </c>
    </row>
    <row r="50" spans="1:25" x14ac:dyDescent="0.2">
      <c r="A50" s="98" t="s">
        <v>13</v>
      </c>
      <c r="B50" s="99"/>
      <c r="C50" s="4"/>
      <c r="D50" s="4"/>
      <c r="E50" s="4"/>
      <c r="F50" s="4"/>
      <c r="G50" s="4"/>
      <c r="H50" s="72" t="s">
        <v>32</v>
      </c>
      <c r="I50" s="72" t="s">
        <v>70</v>
      </c>
      <c r="J50" s="72"/>
      <c r="K50" s="72"/>
      <c r="L50" s="19"/>
      <c r="M50" s="19" t="s">
        <v>41</v>
      </c>
    </row>
    <row r="51" spans="1:25" x14ac:dyDescent="0.2">
      <c r="A51" s="29"/>
      <c r="B51" s="4"/>
      <c r="C51" s="4"/>
      <c r="D51" s="4"/>
      <c r="E51" s="4"/>
      <c r="F51" s="4"/>
      <c r="G51" s="4"/>
      <c r="H51" s="18"/>
      <c r="I51" s="18"/>
      <c r="J51" s="18"/>
      <c r="K51" s="18"/>
      <c r="L51" s="18"/>
      <c r="M51" s="18"/>
    </row>
    <row r="52" spans="1:25" x14ac:dyDescent="0.2">
      <c r="A52" s="30"/>
      <c r="B52" s="31"/>
      <c r="C52" s="31" t="s">
        <v>16</v>
      </c>
      <c r="D52" s="31"/>
      <c r="E52" s="31"/>
      <c r="F52" s="31"/>
      <c r="G52" s="31"/>
      <c r="H52" s="19">
        <f>M48</f>
        <v>0</v>
      </c>
      <c r="I52" s="70" cm="1">
        <f t="array" ref="I52">_xlfn.IFS(M48&gt;= 1200, 0.2, M48&gt;= 800, 0.1, M48&gt;= 500, 0.04, M48&gt;= 0, 0)</f>
        <v>0</v>
      </c>
      <c r="J52" s="19"/>
      <c r="K52" s="72"/>
      <c r="L52" s="19"/>
      <c r="M52" s="19">
        <f>SUM(H52-B64)</f>
        <v>0</v>
      </c>
    </row>
    <row r="54" spans="1:25" x14ac:dyDescent="0.2">
      <c r="B54" s="67" t="s">
        <v>59</v>
      </c>
      <c r="C54" s="68"/>
    </row>
    <row r="55" spans="1:25" s="77" customFormat="1" ht="48" x14ac:dyDescent="0.2">
      <c r="B55" s="78"/>
      <c r="C55" s="79" t="s">
        <v>50</v>
      </c>
      <c r="D55" s="80" t="s">
        <v>51</v>
      </c>
      <c r="E55" s="81" t="s">
        <v>52</v>
      </c>
      <c r="F55" s="81" t="s">
        <v>53</v>
      </c>
      <c r="G55" s="81" t="s">
        <v>61</v>
      </c>
      <c r="H55" s="81" t="s">
        <v>62</v>
      </c>
      <c r="I55" s="81" t="s">
        <v>54</v>
      </c>
      <c r="J55" s="81" t="s">
        <v>55</v>
      </c>
      <c r="K55" s="81" t="s">
        <v>63</v>
      </c>
      <c r="L55" s="81" t="s">
        <v>34</v>
      </c>
      <c r="M55" s="81" t="s">
        <v>35</v>
      </c>
      <c r="N55" s="81" t="s">
        <v>36</v>
      </c>
      <c r="O55" s="81" t="s">
        <v>64</v>
      </c>
      <c r="P55" s="81" t="s">
        <v>65</v>
      </c>
      <c r="Q55" s="81" t="s">
        <v>66</v>
      </c>
      <c r="R55" s="81" t="s">
        <v>78</v>
      </c>
      <c r="S55" s="81" t="s">
        <v>79</v>
      </c>
      <c r="T55" s="81" t="s">
        <v>80</v>
      </c>
      <c r="U55" s="81" t="s">
        <v>81</v>
      </c>
      <c r="V55" s="81" t="s">
        <v>82</v>
      </c>
      <c r="W55" s="81" t="s">
        <v>83</v>
      </c>
      <c r="X55" s="81" t="s">
        <v>84</v>
      </c>
      <c r="Y55" s="81" t="s">
        <v>85</v>
      </c>
    </row>
    <row r="56" spans="1:25" x14ac:dyDescent="0.2">
      <c r="B56" s="62" t="s">
        <v>56</v>
      </c>
      <c r="C56" s="60">
        <v>1</v>
      </c>
      <c r="D56" s="63"/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</row>
    <row r="57" spans="1:25" x14ac:dyDescent="0.2">
      <c r="B57" s="65" t="s">
        <v>56</v>
      </c>
      <c r="C57" s="60">
        <v>2</v>
      </c>
      <c r="D57" s="63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</row>
    <row r="58" spans="1:25" x14ac:dyDescent="0.2">
      <c r="B58" s="65" t="s">
        <v>56</v>
      </c>
      <c r="C58" s="60">
        <v>3</v>
      </c>
      <c r="D58" s="63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</row>
    <row r="59" spans="1:25" x14ac:dyDescent="0.2">
      <c r="B59" s="61"/>
      <c r="C59" s="66" t="s">
        <v>57</v>
      </c>
      <c r="D59" s="60"/>
      <c r="E59" s="61">
        <f>SUM(E56:E58)</f>
        <v>0</v>
      </c>
      <c r="F59" s="61">
        <f t="shared" ref="F59:K59" si="2">SUM(F56:F58)</f>
        <v>0</v>
      </c>
      <c r="G59" s="61">
        <f t="shared" si="2"/>
        <v>0</v>
      </c>
      <c r="H59" s="61">
        <f t="shared" si="2"/>
        <v>0</v>
      </c>
      <c r="I59" s="61">
        <f t="shared" si="2"/>
        <v>0</v>
      </c>
      <c r="J59" s="61">
        <f t="shared" si="2"/>
        <v>0</v>
      </c>
      <c r="K59" s="61">
        <f t="shared" si="2"/>
        <v>0</v>
      </c>
      <c r="L59" s="61">
        <f t="shared" ref="L59:Q59" si="3">SUM(L56:L58)</f>
        <v>0</v>
      </c>
      <c r="M59" s="61">
        <f t="shared" si="3"/>
        <v>0</v>
      </c>
      <c r="N59" s="61">
        <f t="shared" si="3"/>
        <v>0</v>
      </c>
      <c r="O59" s="61">
        <f t="shared" si="3"/>
        <v>0</v>
      </c>
      <c r="P59" s="61">
        <f t="shared" si="3"/>
        <v>0</v>
      </c>
      <c r="Q59" s="61">
        <f t="shared" si="3"/>
        <v>0</v>
      </c>
      <c r="R59" s="61">
        <f t="shared" ref="R59:S59" si="4">SUM(R56:R58)</f>
        <v>0</v>
      </c>
      <c r="S59" s="61">
        <f t="shared" si="4"/>
        <v>0</v>
      </c>
      <c r="T59" s="61">
        <f t="shared" ref="T59:Y59" si="5">SUM(T56:T58)</f>
        <v>0</v>
      </c>
      <c r="U59" s="61">
        <f t="shared" si="5"/>
        <v>0</v>
      </c>
      <c r="V59" s="61">
        <f t="shared" si="5"/>
        <v>0</v>
      </c>
      <c r="W59" s="61">
        <f t="shared" si="5"/>
        <v>0</v>
      </c>
      <c r="X59" s="61">
        <f t="shared" si="5"/>
        <v>0</v>
      </c>
      <c r="Y59" s="61">
        <f t="shared" si="5"/>
        <v>0</v>
      </c>
    </row>
    <row r="61" spans="1:25" x14ac:dyDescent="0.2">
      <c r="B61" s="74"/>
    </row>
    <row r="62" spans="1:25" hidden="1" x14ac:dyDescent="0.2">
      <c r="A62" t="s">
        <v>71</v>
      </c>
      <c r="B62" s="74" t="b">
        <f>AND(A26&gt;=1,A27&gt;=1,A28&gt;=1,A29&gt;=1,A30&gt;=1,A31&gt;=1,A32&gt;=1,A33&gt;=1,A34&gt;=1,A35&gt;=1,A36&lt;1,A37&lt;1,A38&lt;1)</f>
        <v>0</v>
      </c>
      <c r="C62" s="75"/>
    </row>
    <row r="63" spans="1:25" hidden="1" x14ac:dyDescent="0.2">
      <c r="A63" t="s">
        <v>72</v>
      </c>
      <c r="B63" s="74" t="b">
        <f>AND(A26&gt;=1,A27&gt;=1,A28&gt;=1,A29&gt;=1,A30&gt;=1,A31&gt;=1,A32&gt;=1,A36&gt;=1,A37&gt;=1,A38&gt;=1,A33&lt;1,A34&lt;1,A35&lt;1)</f>
        <v>0</v>
      </c>
    </row>
    <row r="64" spans="1:25" hidden="1" x14ac:dyDescent="0.2">
      <c r="A64" t="s">
        <v>73</v>
      </c>
      <c r="B64" s="1">
        <f>SUM(H52*I52)</f>
        <v>0</v>
      </c>
    </row>
    <row r="65" spans="1:2" hidden="1" x14ac:dyDescent="0.2">
      <c r="A65" t="s">
        <v>74</v>
      </c>
      <c r="B65" s="1">
        <f>SUM(H52-B64)</f>
        <v>0</v>
      </c>
    </row>
  </sheetData>
  <mergeCells count="41">
    <mergeCell ref="F39:H39"/>
    <mergeCell ref="F40:H40"/>
    <mergeCell ref="A49:B49"/>
    <mergeCell ref="A50:B50"/>
    <mergeCell ref="A24:B24"/>
    <mergeCell ref="F27:H27"/>
    <mergeCell ref="F26:H26"/>
    <mergeCell ref="F32:H32"/>
    <mergeCell ref="F31:H31"/>
    <mergeCell ref="F28:H28"/>
    <mergeCell ref="F29:H29"/>
    <mergeCell ref="F30:H30"/>
    <mergeCell ref="C25:D25"/>
    <mergeCell ref="F38:H38"/>
    <mergeCell ref="F33:H33"/>
    <mergeCell ref="F34:H34"/>
    <mergeCell ref="J2:M2"/>
    <mergeCell ref="J4:M4"/>
    <mergeCell ref="J9:M9"/>
    <mergeCell ref="C23:D23"/>
    <mergeCell ref="F23:G23"/>
    <mergeCell ref="H23:I23"/>
    <mergeCell ref="J22:M22"/>
    <mergeCell ref="J6:M6"/>
    <mergeCell ref="J10:M10"/>
    <mergeCell ref="J8:M8"/>
    <mergeCell ref="C22:D22"/>
    <mergeCell ref="F22:G22"/>
    <mergeCell ref="H22:I22"/>
    <mergeCell ref="F35:H35"/>
    <mergeCell ref="F36:H36"/>
    <mergeCell ref="F37:H37"/>
    <mergeCell ref="A23:B23"/>
    <mergeCell ref="A22:B22"/>
    <mergeCell ref="F47:H47"/>
    <mergeCell ref="F45:H45"/>
    <mergeCell ref="F46:H46"/>
    <mergeCell ref="F41:H41"/>
    <mergeCell ref="F42:H42"/>
    <mergeCell ref="F43:H43"/>
    <mergeCell ref="F44:H44"/>
  </mergeCells>
  <hyperlinks>
    <hyperlink ref="D4" r:id="rId1" xr:uid="{674789B1-DD12-4ACB-89F7-22C3BDEA932F}"/>
  </hyperlinks>
  <pageMargins left="0" right="0" top="0.25" bottom="0.25" header="0.3" footer="0.3"/>
  <pageSetup scale="97" orientation="portrait" r:id="rId2"/>
  <drawing r:id="rId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F9560-B112-4B48-AFB6-1873AE153DA5}">
  <dimension ref="A1:L39"/>
  <sheetViews>
    <sheetView workbookViewId="0">
      <selection activeCell="F33" sqref="F33"/>
    </sheetView>
  </sheetViews>
  <sheetFormatPr baseColWidth="10" defaultColWidth="8.83203125" defaultRowHeight="15" x14ac:dyDescent="0.2"/>
  <cols>
    <col min="2" max="2" width="8.1640625" customWidth="1"/>
    <col min="3" max="3" width="44.6640625" customWidth="1"/>
    <col min="4" max="4" width="10.6640625" customWidth="1"/>
    <col min="5" max="5" width="10.5" customWidth="1"/>
    <col min="6" max="6" width="9.83203125" customWidth="1"/>
  </cols>
  <sheetData>
    <row r="1" spans="1:12" x14ac:dyDescent="0.2">
      <c r="A1" t="s">
        <v>88</v>
      </c>
    </row>
    <row r="2" spans="1:12" x14ac:dyDescent="0.2">
      <c r="B2" t="s">
        <v>69</v>
      </c>
    </row>
    <row r="3" spans="1:12" x14ac:dyDescent="0.2">
      <c r="C3" t="s">
        <v>89</v>
      </c>
    </row>
    <row r="4" spans="1:12" x14ac:dyDescent="0.2">
      <c r="C4" t="s">
        <v>44</v>
      </c>
    </row>
    <row r="5" spans="1:12" x14ac:dyDescent="0.2">
      <c r="C5" t="s">
        <v>46</v>
      </c>
    </row>
    <row r="6" spans="1:12" x14ac:dyDescent="0.2">
      <c r="C6" t="s">
        <v>58</v>
      </c>
    </row>
    <row r="8" spans="1:12" x14ac:dyDescent="0.2">
      <c r="B8" s="59" t="s">
        <v>47</v>
      </c>
      <c r="C8" s="59"/>
      <c r="D8" s="49"/>
      <c r="E8" s="49"/>
      <c r="F8" s="49"/>
      <c r="G8" s="49"/>
      <c r="H8" s="49"/>
      <c r="I8" s="49"/>
      <c r="J8" s="49"/>
      <c r="K8" s="49"/>
    </row>
    <row r="9" spans="1:12" x14ac:dyDescent="0.2">
      <c r="B9" s="49"/>
      <c r="C9" s="49"/>
      <c r="D9" s="49"/>
      <c r="E9" s="49"/>
      <c r="F9" s="49"/>
      <c r="G9" s="49"/>
      <c r="H9" s="49"/>
      <c r="I9" s="49"/>
      <c r="J9" s="49"/>
      <c r="K9" s="49"/>
    </row>
    <row r="10" spans="1:12" x14ac:dyDescent="0.2">
      <c r="B10" s="49"/>
      <c r="C10" s="49" t="s">
        <v>45</v>
      </c>
      <c r="D10" s="49"/>
      <c r="E10" s="49"/>
      <c r="F10" s="49"/>
      <c r="G10" s="49"/>
      <c r="I10" s="49"/>
      <c r="K10" s="49"/>
    </row>
    <row r="11" spans="1:12" x14ac:dyDescent="0.2">
      <c r="B11" s="49"/>
      <c r="C11" s="49" t="s">
        <v>42</v>
      </c>
      <c r="D11" s="58">
        <v>500</v>
      </c>
      <c r="E11" s="52" t="s">
        <v>90</v>
      </c>
      <c r="F11" s="52"/>
      <c r="G11" s="52"/>
      <c r="H11" s="52"/>
      <c r="I11" s="53"/>
      <c r="J11" s="53"/>
      <c r="K11" s="49"/>
    </row>
    <row r="12" spans="1:12" x14ac:dyDescent="0.2">
      <c r="B12" s="49"/>
      <c r="C12" s="49" t="s">
        <v>43</v>
      </c>
      <c r="D12" s="57">
        <v>0.52</v>
      </c>
      <c r="E12" s="49"/>
      <c r="F12" s="49"/>
      <c r="G12" s="49"/>
      <c r="H12" s="49"/>
      <c r="I12" s="49"/>
      <c r="J12" s="49"/>
      <c r="K12" s="49"/>
    </row>
    <row r="13" spans="1:12" x14ac:dyDescent="0.2">
      <c r="A13" s="48"/>
      <c r="B13" s="49"/>
      <c r="D13" s="52"/>
      <c r="E13" s="52"/>
      <c r="F13" s="52"/>
      <c r="G13" s="52"/>
      <c r="H13" s="52"/>
      <c r="I13" s="52"/>
      <c r="J13" s="52"/>
      <c r="K13" s="49"/>
      <c r="L13" s="50"/>
    </row>
    <row r="14" spans="1:12" x14ac:dyDescent="0.2">
      <c r="A14" s="51"/>
      <c r="B14" s="59" t="s">
        <v>48</v>
      </c>
      <c r="C14" s="59"/>
      <c r="D14" s="49"/>
      <c r="E14" s="49"/>
      <c r="F14" s="49"/>
      <c r="G14" s="49"/>
      <c r="H14" s="49"/>
      <c r="I14" s="49"/>
      <c r="J14" s="55"/>
      <c r="K14" s="49"/>
      <c r="L14" s="50"/>
    </row>
    <row r="15" spans="1:12" x14ac:dyDescent="0.2">
      <c r="A15" s="51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50"/>
    </row>
    <row r="16" spans="1:12" x14ac:dyDescent="0.2">
      <c r="A16" s="51"/>
      <c r="B16" s="49"/>
      <c r="C16" s="49" t="s">
        <v>45</v>
      </c>
      <c r="D16" s="49"/>
      <c r="E16" s="49"/>
      <c r="F16" s="49"/>
      <c r="G16" s="49"/>
      <c r="I16" s="49"/>
      <c r="L16" s="54"/>
    </row>
    <row r="17" spans="1:12" x14ac:dyDescent="0.2">
      <c r="A17" s="51"/>
      <c r="B17" s="49"/>
      <c r="C17" s="49" t="s">
        <v>42</v>
      </c>
      <c r="D17" s="58">
        <v>800</v>
      </c>
      <c r="E17" s="52" t="s">
        <v>90</v>
      </c>
      <c r="F17" s="52"/>
      <c r="G17" s="52"/>
      <c r="H17" s="52"/>
      <c r="I17" s="53"/>
      <c r="L17" s="50"/>
    </row>
    <row r="18" spans="1:12" x14ac:dyDescent="0.2">
      <c r="A18" s="51"/>
      <c r="B18" s="49"/>
      <c r="C18" s="49" t="s">
        <v>43</v>
      </c>
      <c r="D18" s="57">
        <v>0.55000000000000004</v>
      </c>
      <c r="E18" s="49"/>
      <c r="F18" s="49"/>
      <c r="G18" s="49"/>
      <c r="H18" s="49"/>
      <c r="I18" s="49"/>
      <c r="L18" s="50"/>
    </row>
    <row r="19" spans="1:12" x14ac:dyDescent="0.2">
      <c r="A19" s="51"/>
      <c r="B19" s="49"/>
      <c r="C19" s="49"/>
      <c r="D19" s="57"/>
      <c r="E19" s="49"/>
      <c r="F19" s="49"/>
      <c r="G19" s="49"/>
      <c r="H19" s="49"/>
      <c r="I19" s="49"/>
      <c r="L19" s="50"/>
    </row>
    <row r="20" spans="1:12" x14ac:dyDescent="0.2">
      <c r="A20" s="51"/>
      <c r="B20" s="59" t="s">
        <v>49</v>
      </c>
      <c r="C20" s="59"/>
      <c r="D20" s="49"/>
      <c r="E20" s="49"/>
      <c r="F20" s="49"/>
      <c r="G20" s="49"/>
      <c r="H20" s="49"/>
      <c r="I20" s="49"/>
      <c r="J20" s="49"/>
      <c r="K20" s="49"/>
      <c r="L20" s="50"/>
    </row>
    <row r="21" spans="1:12" x14ac:dyDescent="0.2">
      <c r="B21" s="49"/>
      <c r="C21" s="49"/>
      <c r="D21" s="49"/>
      <c r="E21" s="49"/>
      <c r="F21" s="49"/>
      <c r="G21" s="49"/>
      <c r="H21" s="49"/>
      <c r="I21" s="49"/>
      <c r="J21" s="49"/>
      <c r="K21" s="49"/>
    </row>
    <row r="22" spans="1:12" x14ac:dyDescent="0.2">
      <c r="B22" s="49"/>
      <c r="C22" s="49" t="s">
        <v>45</v>
      </c>
      <c r="D22" s="49"/>
      <c r="E22" s="49"/>
      <c r="F22" s="49"/>
      <c r="G22" s="49"/>
      <c r="I22" s="49"/>
      <c r="K22" s="49"/>
    </row>
    <row r="23" spans="1:12" x14ac:dyDescent="0.2">
      <c r="B23" s="49"/>
      <c r="C23" s="49" t="s">
        <v>42</v>
      </c>
      <c r="D23" s="58">
        <v>1200</v>
      </c>
      <c r="E23" s="52" t="s">
        <v>90</v>
      </c>
      <c r="F23" s="52"/>
      <c r="G23" s="52"/>
      <c r="H23" s="52"/>
      <c r="I23" s="53"/>
      <c r="J23" s="53"/>
      <c r="K23" s="49"/>
    </row>
    <row r="24" spans="1:12" x14ac:dyDescent="0.2">
      <c r="B24" s="49"/>
      <c r="C24" s="49" t="s">
        <v>43</v>
      </c>
      <c r="D24" s="57">
        <v>0.6</v>
      </c>
      <c r="E24" s="49"/>
      <c r="F24" s="49"/>
      <c r="G24" s="49"/>
      <c r="H24" s="49"/>
      <c r="I24" s="49"/>
      <c r="J24" s="49"/>
      <c r="K24" s="49"/>
    </row>
    <row r="25" spans="1:12" x14ac:dyDescent="0.2">
      <c r="A25" s="48"/>
      <c r="B25" s="49"/>
      <c r="C25" s="49"/>
      <c r="D25" s="52"/>
      <c r="E25" s="52"/>
      <c r="F25" s="52"/>
      <c r="G25" s="52"/>
      <c r="H25" s="52"/>
      <c r="I25" s="52"/>
      <c r="J25" s="52"/>
      <c r="K25" s="49"/>
      <c r="L25" s="50"/>
    </row>
    <row r="26" spans="1:12" x14ac:dyDescent="0.2">
      <c r="A26" s="51"/>
      <c r="B26" s="59" t="s">
        <v>75</v>
      </c>
      <c r="C26" s="59"/>
      <c r="D26" s="55"/>
      <c r="E26" s="55"/>
      <c r="F26" s="55"/>
      <c r="G26" s="55"/>
      <c r="H26" s="55"/>
      <c r="I26" s="55"/>
      <c r="J26" s="55"/>
      <c r="K26" s="49"/>
      <c r="L26" s="50"/>
    </row>
    <row r="27" spans="1:12" x14ac:dyDescent="0.2">
      <c r="A27" s="51"/>
      <c r="B27" s="49"/>
      <c r="C27" s="49"/>
      <c r="D27" s="56"/>
      <c r="E27" s="56"/>
      <c r="F27" s="56"/>
      <c r="G27" s="56"/>
      <c r="H27" s="49"/>
      <c r="I27" s="49"/>
      <c r="J27" s="49"/>
      <c r="K27" s="49"/>
      <c r="L27" s="50"/>
    </row>
    <row r="28" spans="1:12" x14ac:dyDescent="0.2">
      <c r="A28" s="51"/>
      <c r="C28" s="49" t="s">
        <v>76</v>
      </c>
      <c r="D28" s="49"/>
      <c r="E28" s="49"/>
      <c r="F28" s="49"/>
      <c r="G28" s="49"/>
      <c r="H28" s="49"/>
      <c r="I28" s="49"/>
      <c r="J28" s="49"/>
      <c r="K28" s="49"/>
      <c r="L28" s="54"/>
    </row>
    <row r="29" spans="1:12" x14ac:dyDescent="0.2">
      <c r="A29" s="51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50"/>
    </row>
    <row r="30" spans="1:12" x14ac:dyDescent="0.2">
      <c r="A30" s="51"/>
      <c r="B30" s="49"/>
      <c r="C30" t="s">
        <v>91</v>
      </c>
      <c r="D30" s="52"/>
      <c r="E30" s="52"/>
      <c r="F30" s="52"/>
      <c r="G30" s="52"/>
      <c r="H30" s="52"/>
      <c r="I30" s="53"/>
      <c r="J30" s="53"/>
      <c r="K30" s="49"/>
      <c r="L30" s="50"/>
    </row>
    <row r="31" spans="1:12" x14ac:dyDescent="0.2">
      <c r="A31" s="51"/>
      <c r="B31" s="49"/>
      <c r="C31" t="s">
        <v>77</v>
      </c>
      <c r="L31" s="50"/>
    </row>
    <row r="32" spans="1:12" x14ac:dyDescent="0.2">
      <c r="A32" s="51"/>
      <c r="L32" s="50"/>
    </row>
    <row r="33" spans="1:12" x14ac:dyDescent="0.2">
      <c r="A33" s="48"/>
      <c r="L33" s="50"/>
    </row>
    <row r="34" spans="1:12" x14ac:dyDescent="0.2">
      <c r="A34" s="51"/>
      <c r="L34" s="50"/>
    </row>
    <row r="35" spans="1:12" x14ac:dyDescent="0.2">
      <c r="A35" s="49"/>
      <c r="L35" s="50"/>
    </row>
    <row r="36" spans="1:12" x14ac:dyDescent="0.2">
      <c r="A36" s="49"/>
      <c r="L36" s="54"/>
    </row>
    <row r="37" spans="1:12" x14ac:dyDescent="0.2">
      <c r="A37" s="49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50"/>
    </row>
    <row r="38" spans="1:12" x14ac:dyDescent="0.2">
      <c r="A38" s="49"/>
      <c r="B38" s="49"/>
      <c r="C38" s="49"/>
      <c r="D38" s="52"/>
      <c r="E38" s="52"/>
      <c r="F38" s="52"/>
      <c r="G38" s="52"/>
      <c r="H38" s="52"/>
      <c r="I38" s="52"/>
      <c r="J38" s="52"/>
      <c r="K38" s="49"/>
      <c r="L38" s="50"/>
    </row>
    <row r="39" spans="1:12" x14ac:dyDescent="0.2">
      <c r="A39" s="49"/>
      <c r="B39" s="49"/>
      <c r="C39" s="49"/>
      <c r="D39" s="55"/>
      <c r="E39" s="55"/>
      <c r="F39" s="55"/>
      <c r="G39" s="55"/>
      <c r="H39" s="55"/>
      <c r="I39" s="55"/>
      <c r="J39" s="55"/>
      <c r="K39" s="49"/>
      <c r="L39" s="5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2026 Preseason Order Sheet</vt:lpstr>
      <vt:lpstr>2026 Preseason Pricing</vt:lpstr>
      <vt:lpstr>'2026 Preseason Order Sheet'!Print_Area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Dennis</dc:creator>
  <cp:lastModifiedBy>Nicholas DelleDonne</cp:lastModifiedBy>
  <cp:lastPrinted>2018-08-03T19:23:55Z</cp:lastPrinted>
  <dcterms:created xsi:type="dcterms:W3CDTF">2017-01-31T19:17:38Z</dcterms:created>
  <dcterms:modified xsi:type="dcterms:W3CDTF">2025-08-26T18:48:24Z</dcterms:modified>
</cp:coreProperties>
</file>